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0" yWindow="0" windowWidth="28800" windowHeight="12210"/>
  </bookViews>
  <sheets>
    <sheet name="Agriculture Exports 16 - 25" sheetId="3" r:id="rId1"/>
    <sheet name="Coconuts" sheetId="8" r:id="rId2"/>
    <sheet name="Cocoa" sheetId="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41" i="3" l="1"/>
  <c r="M20" i="3"/>
  <c r="D11" i="9" l="1"/>
  <c r="E11" i="9"/>
  <c r="F11" i="9"/>
  <c r="G11" i="9"/>
  <c r="H11" i="9"/>
  <c r="I11" i="9"/>
  <c r="J11" i="9"/>
  <c r="K11" i="9"/>
  <c r="L11" i="9"/>
  <c r="M11" i="9"/>
  <c r="C11" i="9"/>
  <c r="D5" i="9"/>
  <c r="E5" i="9"/>
  <c r="F5" i="9"/>
  <c r="G5" i="9"/>
  <c r="H5" i="9"/>
  <c r="I5" i="9"/>
  <c r="J5" i="9"/>
  <c r="K5" i="9"/>
  <c r="L5" i="9"/>
  <c r="M5" i="9"/>
  <c r="C5" i="9"/>
  <c r="E41" i="3"/>
  <c r="F41" i="3"/>
  <c r="G41" i="3"/>
  <c r="H41" i="3"/>
  <c r="I41" i="3"/>
  <c r="J41" i="3"/>
  <c r="K41" i="3"/>
  <c r="L41" i="3"/>
  <c r="D41" i="3"/>
  <c r="E20" i="3"/>
  <c r="F20" i="3"/>
  <c r="G20" i="3"/>
  <c r="H20" i="3"/>
  <c r="I20" i="3"/>
  <c r="J20" i="3"/>
  <c r="K20" i="3"/>
  <c r="L20" i="3"/>
  <c r="D20" i="3"/>
  <c r="C20" i="3" l="1"/>
  <c r="C41" i="3"/>
</calcChain>
</file>

<file path=xl/sharedStrings.xml><?xml version="1.0" encoding="utf-8"?>
<sst xmlns="http://schemas.openxmlformats.org/spreadsheetml/2006/main" count="107" uniqueCount="34">
  <si>
    <t>Fish</t>
  </si>
  <si>
    <t>Taamu</t>
  </si>
  <si>
    <t>Taro</t>
  </si>
  <si>
    <t>Bananas</t>
  </si>
  <si>
    <t>Kava</t>
  </si>
  <si>
    <t>Crude coconut oil</t>
  </si>
  <si>
    <t>Total</t>
  </si>
  <si>
    <t>Cocoa Beans</t>
  </si>
  <si>
    <t>Yam</t>
  </si>
  <si>
    <t>Coconut, desiccated</t>
  </si>
  <si>
    <t>Copra</t>
  </si>
  <si>
    <t>Nonu Juice</t>
  </si>
  <si>
    <t>litre</t>
  </si>
  <si>
    <t>Table 2. Export volumes of agricultural commodities</t>
  </si>
  <si>
    <t xml:space="preserve">1. Exports are valued fob (free on board – the value of goods at Samoa ports before export) and include re-exports. </t>
  </si>
  <si>
    <t xml:space="preserve">     All values are in Samoan tala.</t>
  </si>
  <si>
    <t>Commodity</t>
  </si>
  <si>
    <t>Unit</t>
  </si>
  <si>
    <t>kg</t>
  </si>
  <si>
    <t>Source: Samoa Bureau of Statistics</t>
  </si>
  <si>
    <t>Cocoa Paste</t>
  </si>
  <si>
    <t>Cocoa paste</t>
  </si>
  <si>
    <t>Coconut Cream</t>
  </si>
  <si>
    <t xml:space="preserve">Matured Coconut </t>
  </si>
  <si>
    <t xml:space="preserve">Total </t>
  </si>
  <si>
    <t>Virgin Coconut Oil</t>
  </si>
  <si>
    <t>Cocoa Butter</t>
  </si>
  <si>
    <t>Egg</t>
  </si>
  <si>
    <t>WST$</t>
  </si>
  <si>
    <t>doz</t>
  </si>
  <si>
    <t xml:space="preserve">Table 1. Exports of agricultural commodities, tala </t>
  </si>
  <si>
    <t>2025 (JUNE)</t>
  </si>
  <si>
    <r>
      <t>Table 1. Exports</t>
    </r>
    <r>
      <rPr>
        <b/>
        <vertAlign val="superscript"/>
        <sz val="11"/>
        <rFont val="Calibri"/>
        <family val="2"/>
        <scheme val="minor"/>
      </rPr>
      <t>1</t>
    </r>
    <r>
      <rPr>
        <b/>
        <sz val="11"/>
        <rFont val="Calibri"/>
        <family val="2"/>
        <scheme val="minor"/>
      </rPr>
      <t xml:space="preserve"> of agricultural commodities, tala </t>
    </r>
  </si>
  <si>
    <t>2025 (Sep)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</si>
</sst>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#,##0;[Red]#,##0"/>
    <numFmt numFmtId="166" formatCode="[$$-2809]#,##0"/>
    <numFmt numFmtId="167" formatCode="[$$-C09]#,##0"/>
    <numFmt numFmtId="168" formatCode="[$$-45C]#,##0"/>
    <numFmt numFmtId="169" formatCode="&quot;$&quot;#,##0"/>
    <numFmt numFmtId="170" formatCode="&quot;WS$&quot;#,##0.00"/>
  </numFmts>
  <fonts count="17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F0000"/>
      <name val="Calibri"/>
      <family val="2"/>
    </font>
    <font>
      <strike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i/>
      <sz val="1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trike/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1"/>
      <name val="Calibri"/>
      <family val="2"/>
      <scheme val="minor"/>
    </font>
    <font>
      <b/>
      <vertAlign val="superscript"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</cellStyleXfs>
  <cellXfs count="75">
    <xf numFmtId="0" fontId="0" fillId="0" borderId="0" xfId="0"/>
    <xf numFmtId="0" fontId="6" fillId="0" borderId="0" xfId="1" applyFont="1" applyAlignment="1">
      <alignment wrapText="1"/>
    </xf>
    <xf numFmtId="0" fontId="6" fillId="0" borderId="0" xfId="1" applyFont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 applyFont="1" applyAlignment="1">
      <alignment horizontal="center" wrapText="1"/>
    </xf>
    <xf numFmtId="43" fontId="3" fillId="0" borderId="0" xfId="2" applyFont="1" applyFill="1" applyBorder="1" applyAlignment="1">
      <alignment horizontal="center" wrapText="1"/>
    </xf>
    <xf numFmtId="0" fontId="8" fillId="0" borderId="0" xfId="0" applyFont="1"/>
    <xf numFmtId="0" fontId="9" fillId="0" borderId="0" xfId="1" applyFont="1"/>
    <xf numFmtId="0" fontId="9" fillId="0" borderId="0" xfId="1" applyFont="1" applyAlignment="1">
      <alignment horizontal="left"/>
    </xf>
    <xf numFmtId="0" fontId="10" fillId="0" borderId="0" xfId="1" applyFont="1"/>
    <xf numFmtId="0" fontId="8" fillId="0" borderId="0" xfId="0" applyFont="1" applyAlignment="1">
      <alignment vertical="center"/>
    </xf>
    <xf numFmtId="0" fontId="5" fillId="0" borderId="0" xfId="0" applyFont="1"/>
    <xf numFmtId="0" fontId="8" fillId="0" borderId="0" xfId="0" applyFont="1" applyAlignment="1">
      <alignment wrapText="1"/>
    </xf>
    <xf numFmtId="3" fontId="8" fillId="0" borderId="1" xfId="2" applyNumberFormat="1" applyFont="1" applyFill="1" applyBorder="1" applyAlignment="1">
      <alignment horizontal="right"/>
    </xf>
    <xf numFmtId="0" fontId="3" fillId="0" borderId="1" xfId="1" applyFont="1" applyBorder="1" applyAlignment="1">
      <alignment horizontal="left" wrapText="1"/>
    </xf>
    <xf numFmtId="0" fontId="9" fillId="0" borderId="1" xfId="1" applyFont="1" applyBorder="1" applyAlignment="1">
      <alignment wrapText="1"/>
    </xf>
    <xf numFmtId="0" fontId="2" fillId="0" borderId="0" xfId="1" applyFont="1" applyAlignment="1">
      <alignment horizontal="center" wrapText="1"/>
    </xf>
    <xf numFmtId="165" fontId="2" fillId="0" borderId="0" xfId="1" applyNumberFormat="1" applyFont="1" applyAlignment="1">
      <alignment horizontal="center" wrapText="1"/>
    </xf>
    <xf numFmtId="4" fontId="0" fillId="0" borderId="0" xfId="0" applyNumberFormat="1"/>
    <xf numFmtId="0" fontId="2" fillId="0" borderId="1" xfId="1" applyFont="1" applyBorder="1" applyAlignment="1">
      <alignment horizontal="left" wrapText="1"/>
    </xf>
    <xf numFmtId="0" fontId="12" fillId="0" borderId="0" xfId="0" applyFont="1"/>
    <xf numFmtId="0" fontId="14" fillId="0" borderId="1" xfId="1" applyFont="1" applyBorder="1" applyAlignment="1">
      <alignment wrapText="1"/>
    </xf>
    <xf numFmtId="3" fontId="15" fillId="0" borderId="1" xfId="2" applyNumberFormat="1" applyFont="1" applyFill="1" applyBorder="1" applyAlignment="1">
      <alignment horizontal="right"/>
    </xf>
    <xf numFmtId="0" fontId="13" fillId="0" borderId="1" xfId="0" applyFont="1" applyBorder="1" applyAlignment="1">
      <alignment horizontal="center"/>
    </xf>
    <xf numFmtId="166" fontId="14" fillId="0" borderId="1" xfId="2" applyNumberFormat="1" applyFont="1" applyFill="1" applyBorder="1" applyAlignment="1">
      <alignment horizontal="center" wrapText="1"/>
    </xf>
    <xf numFmtId="170" fontId="8" fillId="0" borderId="0" xfId="0" applyNumberFormat="1" applyFont="1"/>
    <xf numFmtId="0" fontId="12" fillId="2" borderId="1" xfId="0" applyFont="1" applyFill="1" applyBorder="1" applyAlignment="1">
      <alignment horizontal="left"/>
    </xf>
    <xf numFmtId="0" fontId="15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 wrapText="1"/>
    </xf>
    <xf numFmtId="0" fontId="15" fillId="0" borderId="1" xfId="0" applyFont="1" applyBorder="1" applyAlignment="1">
      <alignment horizontal="center"/>
    </xf>
    <xf numFmtId="0" fontId="12" fillId="2" borderId="1" xfId="0" applyFont="1" applyFill="1" applyBorder="1"/>
    <xf numFmtId="0" fontId="3" fillId="0" borderId="1" xfId="1" applyFont="1" applyBorder="1" applyAlignment="1">
      <alignment wrapText="1"/>
    </xf>
    <xf numFmtId="0" fontId="7" fillId="0" borderId="1" xfId="0" applyFont="1" applyBorder="1" applyAlignment="1">
      <alignment horizontal="center"/>
    </xf>
    <xf numFmtId="167" fontId="8" fillId="0" borderId="1" xfId="2" applyNumberFormat="1" applyFont="1" applyFill="1" applyBorder="1" applyAlignment="1">
      <alignment horizontal="right"/>
    </xf>
    <xf numFmtId="167" fontId="0" fillId="0" borderId="1" xfId="0" applyNumberFormat="1" applyBorder="1" applyAlignment="1">
      <alignment horizontal="right"/>
    </xf>
    <xf numFmtId="167" fontId="8" fillId="0" borderId="1" xfId="0" applyNumberFormat="1" applyFont="1" applyBorder="1" applyAlignment="1">
      <alignment horizontal="right" wrapText="1"/>
    </xf>
    <xf numFmtId="168" fontId="0" fillId="0" borderId="1" xfId="0" applyNumberFormat="1" applyBorder="1"/>
    <xf numFmtId="170" fontId="8" fillId="0" borderId="1" xfId="0" applyNumberFormat="1" applyFont="1" applyBorder="1"/>
    <xf numFmtId="167" fontId="8" fillId="0" borderId="1" xfId="0" applyNumberFormat="1" applyFont="1" applyBorder="1" applyAlignment="1">
      <alignment horizontal="right"/>
    </xf>
    <xf numFmtId="167" fontId="4" fillId="0" borderId="1" xfId="2" applyNumberFormat="1" applyFont="1" applyFill="1" applyBorder="1" applyAlignment="1">
      <alignment horizontal="right"/>
    </xf>
    <xf numFmtId="0" fontId="8" fillId="0" borderId="1" xfId="0" applyFont="1" applyBorder="1" applyAlignment="1">
      <alignment horizontal="center"/>
    </xf>
    <xf numFmtId="3" fontId="0" fillId="0" borderId="1" xfId="0" applyNumberFormat="1" applyBorder="1"/>
    <xf numFmtId="2" fontId="8" fillId="0" borderId="1" xfId="0" applyNumberFormat="1" applyFont="1" applyBorder="1"/>
    <xf numFmtId="3" fontId="8" fillId="0" borderId="1" xfId="0" applyNumberFormat="1" applyFont="1" applyBorder="1" applyAlignment="1">
      <alignment horizontal="right"/>
    </xf>
    <xf numFmtId="3" fontId="8" fillId="0" borderId="1" xfId="0" applyNumberFormat="1" applyFont="1" applyBorder="1" applyAlignment="1">
      <alignment horizontal="right" wrapText="1"/>
    </xf>
    <xf numFmtId="3" fontId="4" fillId="0" borderId="1" xfId="2" applyNumberFormat="1" applyFont="1" applyFill="1" applyBorder="1" applyAlignment="1">
      <alignment horizontal="right"/>
    </xf>
    <xf numFmtId="0" fontId="9" fillId="0" borderId="1" xfId="1" applyFont="1" applyBorder="1" applyAlignment="1">
      <alignment horizontal="left" wrapText="1"/>
    </xf>
    <xf numFmtId="3" fontId="11" fillId="0" borderId="1" xfId="2" applyNumberFormat="1" applyFont="1" applyFill="1" applyBorder="1" applyAlignment="1">
      <alignment horizontal="right" wrapText="1"/>
    </xf>
    <xf numFmtId="0" fontId="8" fillId="0" borderId="1" xfId="0" applyFont="1" applyBorder="1"/>
    <xf numFmtId="1" fontId="8" fillId="0" borderId="1" xfId="2" applyNumberFormat="1" applyFont="1" applyFill="1" applyBorder="1" applyAlignment="1">
      <alignment horizontal="right"/>
    </xf>
    <xf numFmtId="1" fontId="4" fillId="0" borderId="1" xfId="2" applyNumberFormat="1" applyFont="1" applyFill="1" applyBorder="1" applyAlignment="1">
      <alignment horizontal="right"/>
    </xf>
    <xf numFmtId="1" fontId="0" fillId="0" borderId="1" xfId="0" applyNumberFormat="1" applyBorder="1" applyAlignment="1">
      <alignment horizontal="right"/>
    </xf>
    <xf numFmtId="1" fontId="8" fillId="0" borderId="1" xfId="0" applyNumberFormat="1" applyFont="1" applyBorder="1" applyAlignment="1">
      <alignment horizontal="right"/>
    </xf>
    <xf numFmtId="1" fontId="0" fillId="0" borderId="1" xfId="0" applyNumberFormat="1" applyBorder="1"/>
    <xf numFmtId="0" fontId="2" fillId="0" borderId="0" xfId="1" applyFont="1" applyAlignment="1">
      <alignment horizontal="left" wrapText="1"/>
    </xf>
    <xf numFmtId="0" fontId="13" fillId="0" borderId="0" xfId="0" applyFont="1" applyAlignment="1">
      <alignment horizontal="center"/>
    </xf>
    <xf numFmtId="166" fontId="14" fillId="0" borderId="0" xfId="2" applyNumberFormat="1" applyFont="1" applyFill="1" applyBorder="1" applyAlignment="1">
      <alignment horizontal="center" wrapText="1"/>
    </xf>
    <xf numFmtId="169" fontId="12" fillId="0" borderId="0" xfId="3" applyNumberFormat="1" applyFont="1" applyFill="1" applyBorder="1"/>
    <xf numFmtId="170" fontId="8" fillId="0" borderId="1" xfId="2" applyNumberFormat="1" applyFont="1" applyFill="1" applyBorder="1" applyAlignment="1">
      <alignment horizontal="right"/>
    </xf>
    <xf numFmtId="170" fontId="0" fillId="0" borderId="1" xfId="0" applyNumberFormat="1" applyBorder="1" applyAlignment="1">
      <alignment horizontal="right"/>
    </xf>
    <xf numFmtId="170" fontId="8" fillId="0" borderId="1" xfId="0" applyNumberFormat="1" applyFont="1" applyBorder="1" applyAlignment="1">
      <alignment horizontal="right"/>
    </xf>
    <xf numFmtId="170" fontId="0" fillId="0" borderId="1" xfId="0" applyNumberFormat="1" applyBorder="1"/>
    <xf numFmtId="2" fontId="8" fillId="0" borderId="1" xfId="2" applyNumberFormat="1" applyFont="1" applyFill="1" applyBorder="1" applyAlignment="1">
      <alignment horizontal="right"/>
    </xf>
    <xf numFmtId="2" fontId="8" fillId="0" borderId="1" xfId="0" applyNumberFormat="1" applyFont="1" applyBorder="1" applyAlignment="1">
      <alignment horizontal="right" wrapText="1"/>
    </xf>
    <xf numFmtId="2" fontId="0" fillId="0" borderId="1" xfId="0" applyNumberFormat="1" applyBorder="1"/>
    <xf numFmtId="2" fontId="8" fillId="0" borderId="1" xfId="0" applyNumberFormat="1" applyFont="1" applyBorder="1" applyAlignment="1">
      <alignment horizontal="right"/>
    </xf>
    <xf numFmtId="170" fontId="4" fillId="0" borderId="1" xfId="2" applyNumberFormat="1" applyFont="1" applyFill="1" applyBorder="1" applyAlignment="1">
      <alignment horizontal="right"/>
    </xf>
    <xf numFmtId="170" fontId="9" fillId="0" borderId="1" xfId="2" applyNumberFormat="1" applyFont="1" applyFill="1" applyBorder="1" applyAlignment="1">
      <alignment horizontal="right" wrapText="1"/>
    </xf>
    <xf numFmtId="2" fontId="4" fillId="0" borderId="1" xfId="2" applyNumberFormat="1" applyFont="1" applyFill="1" applyBorder="1" applyAlignment="1">
      <alignment horizontal="right"/>
    </xf>
    <xf numFmtId="0" fontId="15" fillId="0" borderId="2" xfId="0" applyFont="1" applyBorder="1" applyAlignment="1">
      <alignment horizontal="center"/>
    </xf>
    <xf numFmtId="0" fontId="15" fillId="0" borderId="5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5" fillId="0" borderId="3" xfId="0" applyFont="1" applyBorder="1" applyAlignment="1">
      <alignment horizontal="center"/>
    </xf>
  </cellXfs>
  <cellStyles count="4">
    <cellStyle name="Comma" xfId="2" builtinId="3"/>
    <cellStyle name="Currency" xfId="3" builtinId="4"/>
    <cellStyle name="Normal" xfId="0" builtinId="0"/>
    <cellStyle name="Normal_Sheet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O46"/>
  <sheetViews>
    <sheetView tabSelected="1" zoomScale="90" zoomScaleNormal="90" workbookViewId="0">
      <pane xSplit="1" topLeftCell="J1" activePane="topRight" state="frozen"/>
      <selection pane="topRight" activeCell="M42" sqref="M42"/>
    </sheetView>
  </sheetViews>
  <sheetFormatPr defaultColWidth="8.85546875" defaultRowHeight="15" x14ac:dyDescent="0.25"/>
  <cols>
    <col min="1" max="1" width="27" customWidth="1"/>
    <col min="2" max="2" width="9.28515625" customWidth="1"/>
    <col min="3" max="3" width="13.7109375" hidden="1" customWidth="1"/>
    <col min="4" max="6" width="13.140625" customWidth="1"/>
    <col min="7" max="9" width="17.28515625" bestFit="1" customWidth="1"/>
    <col min="10" max="10" width="20.85546875" customWidth="1"/>
    <col min="11" max="11" width="17.28515625" customWidth="1"/>
    <col min="12" max="12" width="18.28515625" customWidth="1"/>
    <col min="13" max="13" width="20.42578125" customWidth="1"/>
    <col min="14" max="14" width="10.85546875" bestFit="1" customWidth="1"/>
    <col min="15" max="15" width="25.7109375" customWidth="1"/>
  </cols>
  <sheetData>
    <row r="1" spans="1:15" ht="16.149999999999999" customHeight="1" x14ac:dyDescent="0.25">
      <c r="A1" s="70" t="s">
        <v>30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2"/>
    </row>
    <row r="2" spans="1:15" x14ac:dyDescent="0.25">
      <c r="A2" s="31" t="s">
        <v>16</v>
      </c>
      <c r="B2" s="31" t="s">
        <v>28</v>
      </c>
      <c r="C2" s="28">
        <v>2015</v>
      </c>
      <c r="D2" s="28">
        <v>2016</v>
      </c>
      <c r="E2" s="28">
        <v>2017</v>
      </c>
      <c r="F2" s="28">
        <v>2018</v>
      </c>
      <c r="G2" s="28">
        <v>2019</v>
      </c>
      <c r="H2" s="28">
        <v>2020</v>
      </c>
      <c r="I2" s="28">
        <v>2021</v>
      </c>
      <c r="J2" s="29">
        <v>2022</v>
      </c>
      <c r="K2" s="28">
        <v>2023</v>
      </c>
      <c r="L2" s="28">
        <v>2024</v>
      </c>
      <c r="M2" s="28" t="s">
        <v>33</v>
      </c>
    </row>
    <row r="3" spans="1:15" x14ac:dyDescent="0.25">
      <c r="A3" s="32" t="s">
        <v>0</v>
      </c>
      <c r="B3" s="33"/>
      <c r="C3" s="34">
        <v>28085616</v>
      </c>
      <c r="D3" s="34">
        <v>11002848</v>
      </c>
      <c r="E3" s="34">
        <v>16229010</v>
      </c>
      <c r="F3" s="34">
        <v>9656414</v>
      </c>
      <c r="G3" s="35">
        <v>10256148</v>
      </c>
      <c r="H3" s="35">
        <v>5029779</v>
      </c>
      <c r="I3" s="35">
        <v>6751856.6600000001</v>
      </c>
      <c r="J3" s="36">
        <v>5037045.2598999999</v>
      </c>
      <c r="K3" s="37">
        <v>848191.10990000004</v>
      </c>
      <c r="L3" s="38">
        <v>20293</v>
      </c>
      <c r="M3" s="38">
        <v>187142.13999999998</v>
      </c>
      <c r="O3" s="25"/>
    </row>
    <row r="4" spans="1:15" x14ac:dyDescent="0.25">
      <c r="A4" s="32" t="s">
        <v>1</v>
      </c>
      <c r="B4" s="33"/>
      <c r="C4" s="34">
        <v>22</v>
      </c>
      <c r="D4" s="34">
        <v>0</v>
      </c>
      <c r="E4" s="34">
        <v>12785</v>
      </c>
      <c r="F4" s="34">
        <v>18318</v>
      </c>
      <c r="G4" s="35">
        <v>13762</v>
      </c>
      <c r="H4" s="35">
        <v>6917.2</v>
      </c>
      <c r="I4" s="35">
        <v>37789.300000000003</v>
      </c>
      <c r="J4" s="36">
        <v>2776.5</v>
      </c>
      <c r="K4" s="37">
        <v>7100</v>
      </c>
      <c r="L4" s="38">
        <v>798.52</v>
      </c>
      <c r="M4" s="38">
        <v>150</v>
      </c>
      <c r="O4" s="25"/>
    </row>
    <row r="5" spans="1:15" x14ac:dyDescent="0.25">
      <c r="A5" s="32" t="s">
        <v>2</v>
      </c>
      <c r="B5" s="33"/>
      <c r="C5" s="34">
        <v>5335309</v>
      </c>
      <c r="D5" s="34">
        <v>10391507</v>
      </c>
      <c r="E5" s="34">
        <v>5008527</v>
      </c>
      <c r="F5" s="34">
        <v>7011961</v>
      </c>
      <c r="G5" s="35">
        <v>7701362</v>
      </c>
      <c r="H5" s="35">
        <v>8578785</v>
      </c>
      <c r="I5" s="35">
        <v>7179093.3799000001</v>
      </c>
      <c r="J5" s="39">
        <v>4463318.1499999994</v>
      </c>
      <c r="K5" s="37">
        <v>5021480.5799000002</v>
      </c>
      <c r="L5" s="38">
        <v>3412440.61</v>
      </c>
      <c r="M5" s="38">
        <v>1155306.95</v>
      </c>
      <c r="O5" s="25"/>
    </row>
    <row r="6" spans="1:15" x14ac:dyDescent="0.25">
      <c r="A6" s="32" t="s">
        <v>8</v>
      </c>
      <c r="B6" s="33"/>
      <c r="C6" s="34">
        <v>2064</v>
      </c>
      <c r="D6" s="34">
        <v>121469</v>
      </c>
      <c r="E6" s="34">
        <v>3342</v>
      </c>
      <c r="F6" s="34">
        <v>268</v>
      </c>
      <c r="G6" s="35">
        <v>3110</v>
      </c>
      <c r="H6" s="35">
        <v>13174</v>
      </c>
      <c r="I6" s="35">
        <v>152636.85999999999</v>
      </c>
      <c r="J6" s="39">
        <v>65791.080000000016</v>
      </c>
      <c r="K6" s="37">
        <v>5117.8</v>
      </c>
      <c r="L6" s="38">
        <v>438.5</v>
      </c>
      <c r="M6" s="38">
        <v>335.5</v>
      </c>
      <c r="O6" s="25"/>
    </row>
    <row r="7" spans="1:15" x14ac:dyDescent="0.25">
      <c r="A7" s="15" t="s">
        <v>23</v>
      </c>
      <c r="B7" s="33"/>
      <c r="C7" s="34">
        <v>0</v>
      </c>
      <c r="D7" s="34">
        <v>431355</v>
      </c>
      <c r="E7" s="34">
        <v>0</v>
      </c>
      <c r="F7" s="34">
        <v>22250</v>
      </c>
      <c r="G7" s="35">
        <v>0</v>
      </c>
      <c r="H7" s="35">
        <v>25904.48</v>
      </c>
      <c r="I7" s="35">
        <v>1875</v>
      </c>
      <c r="J7" s="39">
        <v>1308587.9099999999</v>
      </c>
      <c r="K7" s="37">
        <v>749625.85</v>
      </c>
      <c r="L7" s="38">
        <v>0</v>
      </c>
      <c r="M7" s="38">
        <v>402224.44</v>
      </c>
      <c r="O7" s="25"/>
    </row>
    <row r="8" spans="1:15" x14ac:dyDescent="0.25">
      <c r="A8" s="15" t="s">
        <v>9</v>
      </c>
      <c r="B8" s="33"/>
      <c r="C8" s="34">
        <v>0</v>
      </c>
      <c r="D8" s="34">
        <v>12505</v>
      </c>
      <c r="E8" s="34">
        <v>0</v>
      </c>
      <c r="F8" s="34">
        <v>10</v>
      </c>
      <c r="G8" s="35">
        <v>41814</v>
      </c>
      <c r="H8" s="35">
        <v>0</v>
      </c>
      <c r="I8" s="35">
        <v>63706.41</v>
      </c>
      <c r="J8" s="39">
        <v>58288.58</v>
      </c>
      <c r="K8" s="37">
        <v>9490</v>
      </c>
      <c r="L8" s="38">
        <v>7800</v>
      </c>
      <c r="M8" s="38">
        <v>0</v>
      </c>
      <c r="O8" s="25"/>
    </row>
    <row r="9" spans="1:15" x14ac:dyDescent="0.25">
      <c r="A9" s="15" t="s">
        <v>10</v>
      </c>
      <c r="B9" s="33"/>
      <c r="C9" s="34">
        <v>2928952</v>
      </c>
      <c r="D9" s="34">
        <v>971432</v>
      </c>
      <c r="E9" s="34">
        <v>484089</v>
      </c>
      <c r="F9" s="34">
        <v>1152834</v>
      </c>
      <c r="G9" s="35">
        <v>151831.92000000001</v>
      </c>
      <c r="H9" s="35">
        <v>571696.47</v>
      </c>
      <c r="I9" s="35">
        <v>389622.67</v>
      </c>
      <c r="J9" s="39">
        <v>509775.13</v>
      </c>
      <c r="K9" s="37">
        <v>57888.319900000002</v>
      </c>
      <c r="L9" s="38">
        <v>768028.19</v>
      </c>
      <c r="M9" s="38">
        <v>237065.2</v>
      </c>
      <c r="O9" s="25"/>
    </row>
    <row r="10" spans="1:15" ht="14.45" customHeight="1" x14ac:dyDescent="0.25">
      <c r="A10" s="15" t="s">
        <v>22</v>
      </c>
      <c r="B10" s="33"/>
      <c r="C10" s="34">
        <v>0</v>
      </c>
      <c r="D10" s="34">
        <v>0</v>
      </c>
      <c r="E10" s="34">
        <v>0</v>
      </c>
      <c r="F10" s="34">
        <v>0</v>
      </c>
      <c r="G10" s="35">
        <v>10348</v>
      </c>
      <c r="H10" s="35">
        <v>133367</v>
      </c>
      <c r="I10" s="35">
        <v>0</v>
      </c>
      <c r="J10" s="39">
        <v>17553</v>
      </c>
      <c r="K10" s="37">
        <v>566801.18999999994</v>
      </c>
      <c r="L10" s="38">
        <v>649213.31000000006</v>
      </c>
      <c r="M10" s="38">
        <v>489626.55000000005</v>
      </c>
      <c r="O10" s="25"/>
    </row>
    <row r="11" spans="1:15" x14ac:dyDescent="0.25">
      <c r="A11" s="15" t="s">
        <v>5</v>
      </c>
      <c r="B11" s="33"/>
      <c r="C11" s="34">
        <v>0</v>
      </c>
      <c r="D11" s="34">
        <v>2170320</v>
      </c>
      <c r="E11" s="34">
        <v>219035</v>
      </c>
      <c r="F11" s="34">
        <v>995101</v>
      </c>
      <c r="G11" s="35">
        <v>2867635</v>
      </c>
      <c r="H11" s="35">
        <v>130761.8</v>
      </c>
      <c r="I11" s="35">
        <v>960252.22</v>
      </c>
      <c r="J11" s="39">
        <v>162132</v>
      </c>
      <c r="K11" s="37">
        <v>190896</v>
      </c>
      <c r="L11" s="38">
        <v>0</v>
      </c>
      <c r="M11" s="38">
        <v>1079249.8</v>
      </c>
      <c r="N11" s="18"/>
      <c r="O11" s="25"/>
    </row>
    <row r="12" spans="1:15" x14ac:dyDescent="0.25">
      <c r="A12" s="32" t="s">
        <v>3</v>
      </c>
      <c r="B12" s="33"/>
      <c r="C12" s="34">
        <v>10990</v>
      </c>
      <c r="D12" s="34">
        <v>0</v>
      </c>
      <c r="E12" s="40">
        <v>11638</v>
      </c>
      <c r="F12" s="40">
        <v>33948</v>
      </c>
      <c r="G12" s="35">
        <v>50339</v>
      </c>
      <c r="H12" s="35">
        <v>4383</v>
      </c>
      <c r="I12" s="35">
        <v>14791.09</v>
      </c>
      <c r="J12" s="39">
        <v>41027.85</v>
      </c>
      <c r="K12" s="37">
        <v>3885.5</v>
      </c>
      <c r="L12" s="38">
        <v>2394</v>
      </c>
      <c r="M12" s="38">
        <v>1514.36</v>
      </c>
      <c r="O12" s="25"/>
    </row>
    <row r="13" spans="1:15" x14ac:dyDescent="0.25">
      <c r="A13" s="32" t="s">
        <v>4</v>
      </c>
      <c r="B13" s="33"/>
      <c r="C13" s="34">
        <v>420</v>
      </c>
      <c r="D13" s="34">
        <v>1862</v>
      </c>
      <c r="E13" s="40">
        <v>56146</v>
      </c>
      <c r="F13" s="40">
        <v>226423</v>
      </c>
      <c r="G13" s="35">
        <v>336002</v>
      </c>
      <c r="H13" s="35">
        <v>179579</v>
      </c>
      <c r="I13" s="35">
        <v>127981.4099</v>
      </c>
      <c r="J13" s="39">
        <v>106127.67</v>
      </c>
      <c r="K13" s="37">
        <v>84110.94</v>
      </c>
      <c r="L13" s="38">
        <v>6926</v>
      </c>
      <c r="M13" s="38">
        <v>6824</v>
      </c>
      <c r="O13" s="25"/>
    </row>
    <row r="14" spans="1:15" x14ac:dyDescent="0.25">
      <c r="A14" s="32" t="s">
        <v>11</v>
      </c>
      <c r="B14" s="33"/>
      <c r="C14" s="34">
        <v>0</v>
      </c>
      <c r="D14" s="34">
        <v>1050094</v>
      </c>
      <c r="E14" s="40">
        <v>1163084</v>
      </c>
      <c r="F14" s="40">
        <v>8364820</v>
      </c>
      <c r="G14" s="35">
        <v>9338919</v>
      </c>
      <c r="H14" s="35">
        <v>395672.34</v>
      </c>
      <c r="I14" s="35">
        <v>0</v>
      </c>
      <c r="J14" s="39">
        <v>1361824.71</v>
      </c>
      <c r="K14" s="37">
        <v>1591178.75</v>
      </c>
      <c r="L14" s="38">
        <v>1782760.01</v>
      </c>
      <c r="M14" s="38">
        <v>1197632</v>
      </c>
      <c r="O14" s="25"/>
    </row>
    <row r="15" spans="1:15" x14ac:dyDescent="0.25">
      <c r="A15" s="32" t="s">
        <v>7</v>
      </c>
      <c r="B15" s="33"/>
      <c r="C15" s="34">
        <v>345233</v>
      </c>
      <c r="D15" s="34">
        <v>124741</v>
      </c>
      <c r="E15" s="40">
        <v>320463</v>
      </c>
      <c r="F15" s="40">
        <v>459531</v>
      </c>
      <c r="G15" s="35">
        <v>517972</v>
      </c>
      <c r="H15" s="35">
        <v>588810</v>
      </c>
      <c r="I15" s="35">
        <v>559782.39</v>
      </c>
      <c r="J15" s="39">
        <v>412344.18</v>
      </c>
      <c r="K15" s="37">
        <v>138940.01999999999</v>
      </c>
      <c r="L15" s="38">
        <v>381009.38</v>
      </c>
      <c r="M15" s="38">
        <v>37220.800000000003</v>
      </c>
      <c r="O15" s="25"/>
    </row>
    <row r="16" spans="1:15" x14ac:dyDescent="0.25">
      <c r="A16" s="32" t="s">
        <v>21</v>
      </c>
      <c r="B16" s="33"/>
      <c r="C16" s="34">
        <v>15825</v>
      </c>
      <c r="D16" s="34">
        <v>36459</v>
      </c>
      <c r="E16" s="40">
        <v>3280</v>
      </c>
      <c r="F16" s="40">
        <v>1383</v>
      </c>
      <c r="G16" s="35">
        <v>28824</v>
      </c>
      <c r="H16" s="35">
        <v>15045.67</v>
      </c>
      <c r="I16" s="35">
        <v>9770</v>
      </c>
      <c r="J16" s="39">
        <v>29670.31</v>
      </c>
      <c r="K16" s="37">
        <v>7468.56</v>
      </c>
      <c r="L16" s="38">
        <v>10269.280000000001</v>
      </c>
      <c r="M16" s="38">
        <v>0</v>
      </c>
      <c r="O16" s="25"/>
    </row>
    <row r="17" spans="1:15" x14ac:dyDescent="0.25">
      <c r="A17" s="32" t="s">
        <v>27</v>
      </c>
      <c r="B17" s="33"/>
      <c r="C17" s="34"/>
      <c r="D17" s="34">
        <v>0</v>
      </c>
      <c r="E17" s="40">
        <v>0</v>
      </c>
      <c r="F17" s="40">
        <v>0</v>
      </c>
      <c r="G17" s="35">
        <v>0</v>
      </c>
      <c r="H17" s="35">
        <v>31738</v>
      </c>
      <c r="I17" s="35">
        <v>175102</v>
      </c>
      <c r="J17" s="39">
        <v>106091</v>
      </c>
      <c r="K17" s="37">
        <v>2.7039206849932404E-3</v>
      </c>
      <c r="L17" s="38">
        <v>874696.43</v>
      </c>
      <c r="M17" s="38">
        <v>846578.86999999988</v>
      </c>
      <c r="O17" s="25"/>
    </row>
    <row r="18" spans="1:15" x14ac:dyDescent="0.25">
      <c r="A18" s="32" t="s">
        <v>25</v>
      </c>
      <c r="B18" s="33"/>
      <c r="C18" s="34"/>
      <c r="D18" s="34">
        <v>0</v>
      </c>
      <c r="E18" s="40">
        <v>0</v>
      </c>
      <c r="F18" s="40">
        <v>0</v>
      </c>
      <c r="G18" s="35">
        <v>0</v>
      </c>
      <c r="H18" s="35">
        <v>130762</v>
      </c>
      <c r="I18" s="35">
        <v>0</v>
      </c>
      <c r="J18" s="39">
        <v>0</v>
      </c>
      <c r="K18" s="37">
        <v>1200</v>
      </c>
      <c r="L18" s="38">
        <v>9051911.8900000006</v>
      </c>
      <c r="M18" s="38">
        <v>2889514.9</v>
      </c>
      <c r="O18" s="25"/>
    </row>
    <row r="19" spans="1:15" x14ac:dyDescent="0.25">
      <c r="A19" s="32" t="s">
        <v>26</v>
      </c>
      <c r="B19" s="33"/>
      <c r="C19" s="34"/>
      <c r="D19" s="34">
        <v>0</v>
      </c>
      <c r="E19" s="40">
        <v>0</v>
      </c>
      <c r="F19" s="40">
        <v>0</v>
      </c>
      <c r="G19" s="35">
        <v>0</v>
      </c>
      <c r="H19" s="35">
        <v>56339</v>
      </c>
      <c r="I19" s="35">
        <v>137051</v>
      </c>
      <c r="J19" s="39">
        <v>10</v>
      </c>
      <c r="K19" s="37">
        <v>15142</v>
      </c>
      <c r="L19" s="38">
        <v>4649.3999999999996</v>
      </c>
      <c r="M19" s="38">
        <v>340</v>
      </c>
      <c r="O19" s="25"/>
    </row>
    <row r="20" spans="1:15" s="20" customFormat="1" x14ac:dyDescent="0.25">
      <c r="A20" s="19" t="s">
        <v>24</v>
      </c>
      <c r="B20" s="23"/>
      <c r="C20" s="24">
        <f>SUM(C3:C16)</f>
        <v>36724431</v>
      </c>
      <c r="D20" s="24">
        <f>SUM(D3,D4,D5,D6,D7,D8,D9,D10,D11,D12,D13,D14,D15,D16,D17,D18,D19,)</f>
        <v>26314592</v>
      </c>
      <c r="E20" s="24">
        <f t="shared" ref="E20:L20" si="0">SUM(E3,E4,E5,E6,E7,E8,E9,E10,E11,E12,E13,E14,E15,E16,E17,E18,E19,)</f>
        <v>23511399</v>
      </c>
      <c r="F20" s="24">
        <f t="shared" si="0"/>
        <v>27943261</v>
      </c>
      <c r="G20" s="24">
        <f t="shared" si="0"/>
        <v>31318066.920000002</v>
      </c>
      <c r="H20" s="24">
        <f t="shared" si="0"/>
        <v>15892713.960000001</v>
      </c>
      <c r="I20" s="24">
        <f t="shared" si="0"/>
        <v>16561310.389800001</v>
      </c>
      <c r="J20" s="24">
        <f t="shared" si="0"/>
        <v>13682363.329899998</v>
      </c>
      <c r="K20" s="24">
        <f t="shared" si="0"/>
        <v>9298516.6224039178</v>
      </c>
      <c r="L20" s="24">
        <f t="shared" si="0"/>
        <v>16973628.52</v>
      </c>
      <c r="M20" s="24">
        <f>SUM(M3:M19)</f>
        <v>8530725.5099999998</v>
      </c>
    </row>
    <row r="21" spans="1:15" s="20" customFormat="1" x14ac:dyDescent="0.25">
      <c r="A21" s="55"/>
      <c r="B21" s="56"/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8"/>
    </row>
    <row r="22" spans="1:15" x14ac:dyDescent="0.25">
      <c r="A22" s="70" t="s">
        <v>13</v>
      </c>
      <c r="B22" s="71"/>
      <c r="C22" s="71"/>
      <c r="D22" s="71"/>
      <c r="E22" s="71"/>
      <c r="F22" s="71"/>
      <c r="G22" s="71"/>
      <c r="H22" s="71"/>
      <c r="I22" s="71"/>
      <c r="J22" s="71"/>
      <c r="K22" s="71"/>
      <c r="L22" s="71"/>
      <c r="M22" s="72"/>
    </row>
    <row r="23" spans="1:15" x14ac:dyDescent="0.25">
      <c r="A23" s="26" t="s">
        <v>16</v>
      </c>
      <c r="B23" s="27" t="s">
        <v>17</v>
      </c>
      <c r="C23" s="27">
        <v>2015</v>
      </c>
      <c r="D23" s="27">
        <v>2016</v>
      </c>
      <c r="E23" s="28">
        <v>2017</v>
      </c>
      <c r="F23" s="28">
        <v>2018</v>
      </c>
      <c r="G23" s="28">
        <v>2019</v>
      </c>
      <c r="H23" s="28">
        <v>2020</v>
      </c>
      <c r="I23" s="28">
        <v>2021</v>
      </c>
      <c r="J23" s="29">
        <v>2022</v>
      </c>
      <c r="K23" s="28">
        <v>2023</v>
      </c>
      <c r="L23" s="28">
        <v>2024</v>
      </c>
      <c r="M23" s="28" t="s">
        <v>33</v>
      </c>
    </row>
    <row r="24" spans="1:15" ht="14.45" customHeight="1" x14ac:dyDescent="0.25">
      <c r="A24" s="15" t="s">
        <v>0</v>
      </c>
      <c r="B24" s="41" t="s">
        <v>18</v>
      </c>
      <c r="C24" s="13">
        <v>5120798</v>
      </c>
      <c r="D24" s="13">
        <v>1607857</v>
      </c>
      <c r="E24" s="13">
        <v>3097782</v>
      </c>
      <c r="F24" s="13">
        <v>1390919</v>
      </c>
      <c r="G24" s="13">
        <v>1158876</v>
      </c>
      <c r="H24" s="13">
        <v>697827</v>
      </c>
      <c r="I24" s="13">
        <v>996424</v>
      </c>
      <c r="J24" s="13">
        <v>719737.55</v>
      </c>
      <c r="K24" s="42">
        <v>207357.2</v>
      </c>
      <c r="L24" s="43">
        <v>4356.1000000000004</v>
      </c>
      <c r="M24" s="43">
        <v>19051</v>
      </c>
    </row>
    <row r="25" spans="1:15" x14ac:dyDescent="0.25">
      <c r="A25" s="15" t="s">
        <v>1</v>
      </c>
      <c r="B25" s="41" t="s">
        <v>18</v>
      </c>
      <c r="C25" s="13">
        <v>12</v>
      </c>
      <c r="D25" s="13">
        <v>0</v>
      </c>
      <c r="E25" s="13">
        <v>11400</v>
      </c>
      <c r="F25" s="13">
        <v>11488</v>
      </c>
      <c r="G25" s="13">
        <v>9359</v>
      </c>
      <c r="H25" s="13">
        <v>4923</v>
      </c>
      <c r="I25" s="13">
        <v>27439</v>
      </c>
      <c r="J25" s="44">
        <v>566.5</v>
      </c>
      <c r="K25" s="42">
        <v>1863</v>
      </c>
      <c r="L25" s="43">
        <v>768.6</v>
      </c>
      <c r="M25" s="43">
        <v>45</v>
      </c>
    </row>
    <row r="26" spans="1:15" x14ac:dyDescent="0.25">
      <c r="A26" s="15" t="s">
        <v>2</v>
      </c>
      <c r="B26" s="41" t="s">
        <v>18</v>
      </c>
      <c r="C26" s="13">
        <v>1714946</v>
      </c>
      <c r="D26" s="13">
        <v>4287100</v>
      </c>
      <c r="E26" s="13">
        <v>1164487</v>
      </c>
      <c r="F26" s="13">
        <v>1928565</v>
      </c>
      <c r="G26" s="13">
        <v>2018782</v>
      </c>
      <c r="H26" s="13">
        <v>2042716</v>
      </c>
      <c r="I26" s="13">
        <v>2055724</v>
      </c>
      <c r="J26" s="44">
        <v>1072375.8999999999</v>
      </c>
      <c r="K26" s="42">
        <v>935008.7</v>
      </c>
      <c r="L26" s="43">
        <v>895875.1</v>
      </c>
      <c r="M26" s="43">
        <v>400665</v>
      </c>
    </row>
    <row r="27" spans="1:15" x14ac:dyDescent="0.25">
      <c r="A27" s="15" t="s">
        <v>8</v>
      </c>
      <c r="B27" s="41" t="s">
        <v>18</v>
      </c>
      <c r="C27" s="13">
        <v>1660</v>
      </c>
      <c r="D27" s="13">
        <v>41098</v>
      </c>
      <c r="E27" s="13">
        <v>4510</v>
      </c>
      <c r="F27" s="13">
        <v>209</v>
      </c>
      <c r="G27" s="13">
        <v>5006</v>
      </c>
      <c r="H27" s="13">
        <v>16141</v>
      </c>
      <c r="I27" s="13">
        <v>36493</v>
      </c>
      <c r="J27" s="44">
        <v>24672.5</v>
      </c>
      <c r="K27" s="42">
        <v>1044.75</v>
      </c>
      <c r="L27" s="43">
        <v>183</v>
      </c>
      <c r="M27" s="43">
        <v>251</v>
      </c>
    </row>
    <row r="28" spans="1:15" x14ac:dyDescent="0.25">
      <c r="A28" s="15" t="s">
        <v>23</v>
      </c>
      <c r="B28" s="41" t="s">
        <v>18</v>
      </c>
      <c r="C28" s="13">
        <v>0</v>
      </c>
      <c r="D28" s="13">
        <v>284996</v>
      </c>
      <c r="E28" s="13">
        <v>0</v>
      </c>
      <c r="F28" s="13">
        <v>16860</v>
      </c>
      <c r="G28" s="13">
        <v>0</v>
      </c>
      <c r="H28" s="13">
        <v>15333</v>
      </c>
      <c r="I28" s="13">
        <v>6620</v>
      </c>
      <c r="J28" s="44">
        <v>660486</v>
      </c>
      <c r="K28" s="42">
        <v>358449.81</v>
      </c>
      <c r="L28" s="43">
        <v>0</v>
      </c>
      <c r="M28" s="43">
        <v>210201</v>
      </c>
    </row>
    <row r="29" spans="1:15" x14ac:dyDescent="0.25">
      <c r="A29" s="15" t="s">
        <v>9</v>
      </c>
      <c r="B29" s="41" t="s">
        <v>18</v>
      </c>
      <c r="C29" s="13">
        <v>0</v>
      </c>
      <c r="D29" s="13">
        <v>725</v>
      </c>
      <c r="E29" s="13">
        <v>0</v>
      </c>
      <c r="F29" s="13">
        <v>1.5</v>
      </c>
      <c r="G29" s="13">
        <v>11016</v>
      </c>
      <c r="H29" s="13">
        <v>0</v>
      </c>
      <c r="I29" s="13">
        <v>42531</v>
      </c>
      <c r="J29" s="45">
        <v>24339</v>
      </c>
      <c r="K29" s="42">
        <v>6419</v>
      </c>
      <c r="L29" s="43">
        <v>16000</v>
      </c>
      <c r="M29" s="43">
        <v>0</v>
      </c>
    </row>
    <row r="30" spans="1:15" x14ac:dyDescent="0.25">
      <c r="A30" s="15" t="s">
        <v>10</v>
      </c>
      <c r="B30" s="41" t="s">
        <v>18</v>
      </c>
      <c r="C30" s="13">
        <v>2043417</v>
      </c>
      <c r="D30" s="13">
        <v>260003</v>
      </c>
      <c r="E30" s="13">
        <v>69680</v>
      </c>
      <c r="F30" s="13">
        <v>636940</v>
      </c>
      <c r="G30" s="13">
        <v>145538</v>
      </c>
      <c r="H30" s="13">
        <v>652404</v>
      </c>
      <c r="I30" s="13">
        <v>410226</v>
      </c>
      <c r="J30" s="45">
        <v>717671</v>
      </c>
      <c r="K30" s="42">
        <v>711259</v>
      </c>
      <c r="L30" s="43">
        <v>532747</v>
      </c>
      <c r="M30" s="43">
        <v>243900</v>
      </c>
    </row>
    <row r="31" spans="1:15" x14ac:dyDescent="0.25">
      <c r="A31" s="15" t="s">
        <v>22</v>
      </c>
      <c r="B31" s="41" t="s">
        <v>12</v>
      </c>
      <c r="C31" s="13">
        <v>0</v>
      </c>
      <c r="D31" s="13">
        <v>0</v>
      </c>
      <c r="E31" s="13">
        <v>0</v>
      </c>
      <c r="F31" s="13">
        <v>0</v>
      </c>
      <c r="G31" s="13">
        <v>300</v>
      </c>
      <c r="H31" s="13">
        <v>20756</v>
      </c>
      <c r="I31" s="13">
        <v>0</v>
      </c>
      <c r="J31" s="45">
        <v>14936</v>
      </c>
      <c r="K31" s="42">
        <v>78361.8</v>
      </c>
      <c r="L31" s="43">
        <v>91296</v>
      </c>
      <c r="M31" s="43">
        <v>73204</v>
      </c>
    </row>
    <row r="32" spans="1:15" x14ac:dyDescent="0.25">
      <c r="A32" s="15" t="s">
        <v>5</v>
      </c>
      <c r="B32" s="41" t="s">
        <v>12</v>
      </c>
      <c r="C32" s="13">
        <v>0</v>
      </c>
      <c r="D32" s="13">
        <v>540755</v>
      </c>
      <c r="E32" s="13">
        <v>128841</v>
      </c>
      <c r="F32" s="13">
        <v>156548</v>
      </c>
      <c r="G32" s="13">
        <v>468148</v>
      </c>
      <c r="H32" s="13">
        <v>9126</v>
      </c>
      <c r="I32" s="13">
        <v>127510</v>
      </c>
      <c r="J32" s="45">
        <v>10071</v>
      </c>
      <c r="K32" s="42">
        <v>12260</v>
      </c>
      <c r="L32" s="43">
        <v>0</v>
      </c>
      <c r="M32" s="43">
        <v>106430</v>
      </c>
    </row>
    <row r="33" spans="1:13" x14ac:dyDescent="0.25">
      <c r="A33" s="15" t="s">
        <v>3</v>
      </c>
      <c r="B33" s="41" t="s">
        <v>18</v>
      </c>
      <c r="C33" s="13">
        <v>3400</v>
      </c>
      <c r="D33" s="13">
        <v>0</v>
      </c>
      <c r="E33" s="46">
        <v>16097</v>
      </c>
      <c r="F33" s="46">
        <v>18970</v>
      </c>
      <c r="G33" s="13">
        <v>44262</v>
      </c>
      <c r="H33" s="13">
        <v>3573</v>
      </c>
      <c r="I33" s="13">
        <v>5713</v>
      </c>
      <c r="J33" s="44">
        <v>10600.5</v>
      </c>
      <c r="K33" s="42">
        <v>2546</v>
      </c>
      <c r="L33" s="43">
        <v>6435</v>
      </c>
      <c r="M33" s="43">
        <v>270</v>
      </c>
    </row>
    <row r="34" spans="1:13" x14ac:dyDescent="0.25">
      <c r="A34" s="15" t="s">
        <v>4</v>
      </c>
      <c r="B34" s="41" t="s">
        <v>18</v>
      </c>
      <c r="C34" s="46">
        <v>46</v>
      </c>
      <c r="D34" s="46">
        <v>675</v>
      </c>
      <c r="E34" s="46">
        <v>771</v>
      </c>
      <c r="F34" s="46">
        <v>2935</v>
      </c>
      <c r="G34" s="13">
        <v>3479</v>
      </c>
      <c r="H34" s="13">
        <v>2692</v>
      </c>
      <c r="I34" s="13">
        <v>2600</v>
      </c>
      <c r="J34" s="44">
        <v>2449</v>
      </c>
      <c r="K34" s="42">
        <v>3683.5</v>
      </c>
      <c r="L34" s="43">
        <v>1228.5</v>
      </c>
      <c r="M34" s="43">
        <v>2324</v>
      </c>
    </row>
    <row r="35" spans="1:13" x14ac:dyDescent="0.25">
      <c r="A35" s="47" t="s">
        <v>11</v>
      </c>
      <c r="B35" s="41" t="s">
        <v>12</v>
      </c>
      <c r="C35" s="48">
        <v>0</v>
      </c>
      <c r="D35" s="48">
        <v>242531</v>
      </c>
      <c r="E35" s="48">
        <v>302084</v>
      </c>
      <c r="F35" s="48">
        <v>1580882</v>
      </c>
      <c r="G35" s="13">
        <v>1613311</v>
      </c>
      <c r="H35" s="13">
        <v>14825</v>
      </c>
      <c r="I35" s="13">
        <v>0</v>
      </c>
      <c r="J35" s="44">
        <v>300038</v>
      </c>
      <c r="K35" s="42">
        <v>345901</v>
      </c>
      <c r="L35" s="43">
        <v>389677.7</v>
      </c>
      <c r="M35" s="43">
        <v>257128</v>
      </c>
    </row>
    <row r="36" spans="1:13" x14ac:dyDescent="0.25">
      <c r="A36" s="49" t="s">
        <v>7</v>
      </c>
      <c r="B36" s="41" t="s">
        <v>18</v>
      </c>
      <c r="C36" s="46">
        <v>30585</v>
      </c>
      <c r="D36" s="46">
        <v>4778</v>
      </c>
      <c r="E36" s="46">
        <v>28701</v>
      </c>
      <c r="F36" s="46">
        <v>34976</v>
      </c>
      <c r="G36" s="13">
        <v>56757</v>
      </c>
      <c r="H36" s="13">
        <v>63023</v>
      </c>
      <c r="I36" s="13">
        <v>57085</v>
      </c>
      <c r="J36" s="44">
        <v>30519.9</v>
      </c>
      <c r="K36" s="42">
        <v>20112</v>
      </c>
      <c r="L36" s="43">
        <v>26556</v>
      </c>
      <c r="M36" s="43">
        <v>2066.5</v>
      </c>
    </row>
    <row r="37" spans="1:13" x14ac:dyDescent="0.25">
      <c r="A37" s="49" t="s">
        <v>20</v>
      </c>
      <c r="B37" s="41" t="s">
        <v>18</v>
      </c>
      <c r="C37" s="46">
        <v>254</v>
      </c>
      <c r="D37" s="46">
        <v>717</v>
      </c>
      <c r="E37" s="46">
        <v>95</v>
      </c>
      <c r="F37" s="46">
        <v>88</v>
      </c>
      <c r="G37" s="13">
        <v>543</v>
      </c>
      <c r="H37" s="13">
        <v>370</v>
      </c>
      <c r="I37" s="13">
        <v>305</v>
      </c>
      <c r="J37" s="44">
        <v>2856</v>
      </c>
      <c r="K37" s="42">
        <v>1492.1</v>
      </c>
      <c r="L37" s="43">
        <v>622</v>
      </c>
      <c r="M37" s="43">
        <v>0</v>
      </c>
    </row>
    <row r="38" spans="1:13" x14ac:dyDescent="0.25">
      <c r="A38" s="49" t="s">
        <v>27</v>
      </c>
      <c r="B38" s="41" t="s">
        <v>29</v>
      </c>
      <c r="C38" s="46"/>
      <c r="D38" s="46">
        <v>0</v>
      </c>
      <c r="E38" s="46">
        <v>0</v>
      </c>
      <c r="F38" s="46">
        <v>0</v>
      </c>
      <c r="G38" s="13">
        <v>0</v>
      </c>
      <c r="H38" s="13">
        <v>401</v>
      </c>
      <c r="I38" s="13">
        <v>31755</v>
      </c>
      <c r="J38" s="44">
        <v>18210</v>
      </c>
      <c r="K38" s="42">
        <v>34474</v>
      </c>
      <c r="L38" s="43">
        <v>121134</v>
      </c>
      <c r="M38" s="43">
        <v>118752</v>
      </c>
    </row>
    <row r="39" spans="1:13" x14ac:dyDescent="0.25">
      <c r="A39" s="32" t="s">
        <v>25</v>
      </c>
      <c r="B39" s="41" t="s">
        <v>12</v>
      </c>
      <c r="C39" s="34"/>
      <c r="D39" s="50">
        <v>0</v>
      </c>
      <c r="E39" s="51">
        <v>0</v>
      </c>
      <c r="F39" s="51">
        <v>0</v>
      </c>
      <c r="G39" s="52">
        <v>0</v>
      </c>
      <c r="H39" s="52">
        <v>9126</v>
      </c>
      <c r="I39" s="52">
        <v>0</v>
      </c>
      <c r="J39" s="53">
        <v>0</v>
      </c>
      <c r="K39" s="54">
        <v>100</v>
      </c>
      <c r="L39" s="43">
        <v>958352</v>
      </c>
      <c r="M39" s="43">
        <v>170119</v>
      </c>
    </row>
    <row r="40" spans="1:13" x14ac:dyDescent="0.25">
      <c r="A40" s="32" t="s">
        <v>26</v>
      </c>
      <c r="B40" s="41" t="s">
        <v>29</v>
      </c>
      <c r="C40" s="34"/>
      <c r="D40" s="50">
        <v>0</v>
      </c>
      <c r="E40" s="51">
        <v>0</v>
      </c>
      <c r="F40" s="51">
        <v>0</v>
      </c>
      <c r="G40" s="52">
        <v>0</v>
      </c>
      <c r="H40" s="52">
        <v>2088</v>
      </c>
      <c r="I40" s="52">
        <v>8045</v>
      </c>
      <c r="J40" s="53">
        <v>6</v>
      </c>
      <c r="K40" s="54">
        <v>5214</v>
      </c>
      <c r="L40" s="43">
        <v>2173</v>
      </c>
      <c r="M40" s="43">
        <v>206</v>
      </c>
    </row>
    <row r="41" spans="1:13" s="20" customFormat="1" x14ac:dyDescent="0.25">
      <c r="A41" s="21" t="s">
        <v>6</v>
      </c>
      <c r="B41" s="30"/>
      <c r="C41" s="22">
        <f>SUM(C24:C37)</f>
        <v>8915118</v>
      </c>
      <c r="D41" s="22">
        <f>SUM(D24,D25,D26,D27,D28,D29,D30,D31,D32,D33,D34,D35,D36,D37,D38,D39,D40)</f>
        <v>7271235</v>
      </c>
      <c r="E41" s="22">
        <f t="shared" ref="E41:L41" si="1">SUM(E24,E25,E26,E27,E28,E29,E30,E31,E32,E33,E34,E35,E36,E37,E38,E39,E40)</f>
        <v>4824448</v>
      </c>
      <c r="F41" s="22">
        <f t="shared" si="1"/>
        <v>5779381.5</v>
      </c>
      <c r="G41" s="22">
        <f t="shared" si="1"/>
        <v>5535377</v>
      </c>
      <c r="H41" s="22">
        <f t="shared" si="1"/>
        <v>3555324</v>
      </c>
      <c r="I41" s="22">
        <f t="shared" si="1"/>
        <v>3808470</v>
      </c>
      <c r="J41" s="22">
        <f t="shared" si="1"/>
        <v>3609534.85</v>
      </c>
      <c r="K41" s="22">
        <f t="shared" si="1"/>
        <v>2725545.86</v>
      </c>
      <c r="L41" s="22">
        <f t="shared" si="1"/>
        <v>3047404</v>
      </c>
      <c r="M41" s="22">
        <f>SUM(M24:M40)</f>
        <v>1604612.5</v>
      </c>
    </row>
    <row r="42" spans="1:13" x14ac:dyDescent="0.25">
      <c r="A42" s="16"/>
      <c r="B42" s="16"/>
      <c r="C42" s="17"/>
      <c r="D42" s="17"/>
      <c r="E42" s="17"/>
      <c r="F42" s="17"/>
      <c r="G42" s="17"/>
      <c r="H42" s="17"/>
      <c r="I42" s="17"/>
      <c r="J42" s="11"/>
      <c r="K42" s="11"/>
      <c r="L42" s="11"/>
    </row>
    <row r="43" spans="1:13" x14ac:dyDescent="0.25">
      <c r="A43" s="4"/>
      <c r="B43" s="3"/>
      <c r="C43" s="5"/>
      <c r="D43" s="5"/>
      <c r="E43" s="5"/>
      <c r="F43" s="5"/>
      <c r="G43" s="5"/>
      <c r="H43" s="5"/>
      <c r="I43" s="5"/>
    </row>
    <row r="44" spans="1:13" ht="14.45" customHeight="1" x14ac:dyDescent="0.25">
      <c r="A44" s="7" t="s">
        <v>14</v>
      </c>
      <c r="B44" s="1"/>
      <c r="C44" s="1"/>
      <c r="D44" s="1"/>
      <c r="E44" s="1"/>
      <c r="F44" s="1"/>
      <c r="G44" s="1"/>
      <c r="H44" s="1"/>
      <c r="I44" s="1"/>
    </row>
    <row r="45" spans="1:13" x14ac:dyDescent="0.25">
      <c r="A45" s="8" t="s">
        <v>15</v>
      </c>
      <c r="B45" s="2"/>
      <c r="C45" s="2"/>
      <c r="D45" s="2"/>
      <c r="E45" s="2"/>
      <c r="F45" s="2"/>
      <c r="G45" s="2"/>
      <c r="H45" s="2"/>
      <c r="I45" s="2"/>
    </row>
    <row r="46" spans="1:13" x14ac:dyDescent="0.25">
      <c r="A46" s="9" t="s">
        <v>19</v>
      </c>
    </row>
  </sheetData>
  <mergeCells count="2">
    <mergeCell ref="A1:M1"/>
    <mergeCell ref="A22:M22"/>
  </mergeCells>
  <pageMargins left="0.25" right="0.25" top="0.75" bottom="0.75" header="0.3" footer="0.3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B25" sqref="B25"/>
    </sheetView>
  </sheetViews>
  <sheetFormatPr defaultColWidth="14" defaultRowHeight="15" customHeight="1" x14ac:dyDescent="0.25"/>
  <cols>
    <col min="1" max="1" width="22.5703125" customWidth="1"/>
    <col min="3" max="4" width="17.28515625" bestFit="1" customWidth="1"/>
    <col min="5" max="5" width="15.5703125" bestFit="1" customWidth="1"/>
    <col min="6" max="7" width="17.28515625" bestFit="1" customWidth="1"/>
    <col min="8" max="9" width="15.5703125" bestFit="1" customWidth="1"/>
    <col min="10" max="10" width="17.28515625" bestFit="1" customWidth="1"/>
    <col min="11" max="12" width="15.5703125" bestFit="1" customWidth="1"/>
    <col min="13" max="13" width="16.85546875" customWidth="1"/>
  </cols>
  <sheetData>
    <row r="1" spans="1:14" ht="15" customHeight="1" x14ac:dyDescent="0.25">
      <c r="A1" s="70" t="s">
        <v>32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2"/>
    </row>
    <row r="2" spans="1:14" ht="15" customHeight="1" x14ac:dyDescent="0.25">
      <c r="A2" s="31" t="s">
        <v>16</v>
      </c>
      <c r="B2" s="31"/>
      <c r="C2" s="28">
        <v>2015</v>
      </c>
      <c r="D2" s="28">
        <v>2016</v>
      </c>
      <c r="E2" s="28">
        <v>2017</v>
      </c>
      <c r="F2" s="28">
        <v>2018</v>
      </c>
      <c r="G2" s="28">
        <v>2019</v>
      </c>
      <c r="H2" s="28">
        <v>2020</v>
      </c>
      <c r="I2" s="28">
        <v>2021</v>
      </c>
      <c r="J2" s="29">
        <v>2022</v>
      </c>
      <c r="K2" s="28">
        <v>2023</v>
      </c>
      <c r="L2" s="28">
        <v>2024</v>
      </c>
      <c r="M2" s="28" t="s">
        <v>31</v>
      </c>
    </row>
    <row r="3" spans="1:14" ht="15" customHeight="1" x14ac:dyDescent="0.25">
      <c r="A3" s="15" t="s">
        <v>23</v>
      </c>
      <c r="B3" s="33"/>
      <c r="C3" s="59">
        <v>0</v>
      </c>
      <c r="D3" s="59">
        <v>431355</v>
      </c>
      <c r="E3" s="59">
        <v>0</v>
      </c>
      <c r="F3" s="59">
        <v>22250</v>
      </c>
      <c r="G3" s="60">
        <v>0</v>
      </c>
      <c r="H3" s="60">
        <v>25904.48</v>
      </c>
      <c r="I3" s="60">
        <v>1875</v>
      </c>
      <c r="J3" s="61">
        <v>1308587.9099999999</v>
      </c>
      <c r="K3" s="62">
        <v>749625.85</v>
      </c>
      <c r="L3" s="38">
        <v>0</v>
      </c>
      <c r="M3" s="38">
        <v>402224.44</v>
      </c>
    </row>
    <row r="4" spans="1:14" ht="15" customHeight="1" x14ac:dyDescent="0.25">
      <c r="A4" s="15" t="s">
        <v>22</v>
      </c>
      <c r="B4" s="33"/>
      <c r="C4" s="59">
        <v>0</v>
      </c>
      <c r="D4" s="59">
        <v>0</v>
      </c>
      <c r="E4" s="59">
        <v>0</v>
      </c>
      <c r="F4" s="59">
        <v>0</v>
      </c>
      <c r="G4" s="60">
        <v>10348</v>
      </c>
      <c r="H4" s="60">
        <v>133367</v>
      </c>
      <c r="I4" s="60">
        <v>0</v>
      </c>
      <c r="J4" s="61">
        <v>17553</v>
      </c>
      <c r="K4" s="62">
        <v>566801.18999999994</v>
      </c>
      <c r="L4" s="38">
        <v>649213.31000000006</v>
      </c>
      <c r="M4" s="38">
        <v>436276.17000000004</v>
      </c>
    </row>
    <row r="5" spans="1:14" ht="15" customHeight="1" x14ac:dyDescent="0.25">
      <c r="A5" s="15" t="s">
        <v>5</v>
      </c>
      <c r="B5" s="33"/>
      <c r="C5" s="59">
        <v>0</v>
      </c>
      <c r="D5" s="59">
        <v>2170320</v>
      </c>
      <c r="E5" s="59">
        <v>219035</v>
      </c>
      <c r="F5" s="59">
        <v>995101</v>
      </c>
      <c r="G5" s="60">
        <v>2867635</v>
      </c>
      <c r="H5" s="60">
        <v>130761.8</v>
      </c>
      <c r="I5" s="60">
        <v>960252.22</v>
      </c>
      <c r="J5" s="61">
        <v>162132</v>
      </c>
      <c r="K5" s="62">
        <v>190896</v>
      </c>
      <c r="L5" s="38">
        <v>0</v>
      </c>
      <c r="M5" s="38">
        <v>1079249.8</v>
      </c>
    </row>
    <row r="6" spans="1:14" ht="15" customHeight="1" x14ac:dyDescent="0.25">
      <c r="A6" s="15" t="s">
        <v>10</v>
      </c>
      <c r="B6" s="33"/>
      <c r="C6" s="59">
        <v>2928952</v>
      </c>
      <c r="D6" s="59">
        <v>971432</v>
      </c>
      <c r="E6" s="59">
        <v>484089</v>
      </c>
      <c r="F6" s="59">
        <v>1152834</v>
      </c>
      <c r="G6" s="60">
        <v>151831.92000000001</v>
      </c>
      <c r="H6" s="60">
        <v>571696.47</v>
      </c>
      <c r="I6" s="60">
        <v>389622.67</v>
      </c>
      <c r="J6" s="61">
        <v>509775.13</v>
      </c>
      <c r="K6" s="62">
        <v>57888.319900000002</v>
      </c>
      <c r="L6" s="38">
        <v>768028.19</v>
      </c>
      <c r="M6" s="38">
        <v>210065.2</v>
      </c>
    </row>
    <row r="7" spans="1:14" ht="15" customHeight="1" x14ac:dyDescent="0.25">
      <c r="A7" s="15" t="s">
        <v>9</v>
      </c>
      <c r="B7" s="33"/>
      <c r="C7" s="59">
        <v>0</v>
      </c>
      <c r="D7" s="59">
        <v>12505</v>
      </c>
      <c r="E7" s="59">
        <v>0</v>
      </c>
      <c r="F7" s="59">
        <v>10</v>
      </c>
      <c r="G7" s="60">
        <v>41814</v>
      </c>
      <c r="H7" s="60">
        <v>0</v>
      </c>
      <c r="I7" s="60">
        <v>63706.41</v>
      </c>
      <c r="J7" s="61">
        <v>58288.58</v>
      </c>
      <c r="K7" s="62">
        <v>9490</v>
      </c>
      <c r="L7" s="38">
        <v>7800</v>
      </c>
      <c r="M7" s="38">
        <v>0</v>
      </c>
      <c r="N7" s="18"/>
    </row>
    <row r="8" spans="1:14" ht="15" customHeight="1" x14ac:dyDescent="0.25">
      <c r="C8" s="6"/>
      <c r="D8" s="10"/>
      <c r="E8" s="10"/>
      <c r="F8" s="10"/>
      <c r="J8" s="12"/>
    </row>
    <row r="9" spans="1:14" ht="15" customHeight="1" x14ac:dyDescent="0.25">
      <c r="A9" s="70" t="s">
        <v>13</v>
      </c>
      <c r="B9" s="71"/>
      <c r="C9" s="71"/>
      <c r="D9" s="71"/>
      <c r="E9" s="71"/>
      <c r="F9" s="71"/>
      <c r="G9" s="71"/>
      <c r="H9" s="71"/>
      <c r="I9" s="71"/>
      <c r="J9" s="71"/>
      <c r="K9" s="71"/>
      <c r="L9" s="71"/>
      <c r="M9" s="72"/>
    </row>
    <row r="10" spans="1:14" ht="15" customHeight="1" x14ac:dyDescent="0.25">
      <c r="A10" s="26" t="s">
        <v>16</v>
      </c>
      <c r="B10" s="27" t="s">
        <v>17</v>
      </c>
      <c r="C10" s="27">
        <v>2015</v>
      </c>
      <c r="D10" s="27">
        <v>2016</v>
      </c>
      <c r="E10" s="28">
        <v>2017</v>
      </c>
      <c r="F10" s="28">
        <v>2018</v>
      </c>
      <c r="G10" s="28">
        <v>2019</v>
      </c>
      <c r="H10" s="28">
        <v>2020</v>
      </c>
      <c r="I10" s="28">
        <v>2021</v>
      </c>
      <c r="J10" s="29">
        <v>2022</v>
      </c>
      <c r="K10" s="28">
        <v>2023</v>
      </c>
      <c r="L10" s="28">
        <v>2024</v>
      </c>
      <c r="M10" s="28" t="s">
        <v>31</v>
      </c>
    </row>
    <row r="11" spans="1:14" ht="15" customHeight="1" x14ac:dyDescent="0.25">
      <c r="A11" s="15" t="s">
        <v>23</v>
      </c>
      <c r="B11" s="41" t="s">
        <v>18</v>
      </c>
      <c r="C11" s="63">
        <v>0</v>
      </c>
      <c r="D11" s="63">
        <v>284996</v>
      </c>
      <c r="E11" s="63">
        <v>0</v>
      </c>
      <c r="F11" s="63">
        <v>16860</v>
      </c>
      <c r="G11" s="63">
        <v>0</v>
      </c>
      <c r="H11" s="63">
        <v>15333</v>
      </c>
      <c r="I11" s="63">
        <v>6620</v>
      </c>
      <c r="J11" s="66">
        <v>660486</v>
      </c>
      <c r="K11" s="65">
        <v>358449.81</v>
      </c>
      <c r="L11" s="43">
        <v>0</v>
      </c>
      <c r="M11" s="43">
        <v>210201</v>
      </c>
    </row>
    <row r="12" spans="1:14" ht="15" customHeight="1" x14ac:dyDescent="0.25">
      <c r="A12" s="15" t="s">
        <v>22</v>
      </c>
      <c r="B12" s="41" t="s">
        <v>12</v>
      </c>
      <c r="C12" s="63">
        <v>0</v>
      </c>
      <c r="D12" s="63">
        <v>0</v>
      </c>
      <c r="E12" s="63">
        <v>0</v>
      </c>
      <c r="F12" s="63">
        <v>0</v>
      </c>
      <c r="G12" s="63">
        <v>300</v>
      </c>
      <c r="H12" s="63">
        <v>20756</v>
      </c>
      <c r="I12" s="63">
        <v>0</v>
      </c>
      <c r="J12" s="64">
        <v>14936</v>
      </c>
      <c r="K12" s="65">
        <v>78361.8</v>
      </c>
      <c r="L12" s="43">
        <v>91296</v>
      </c>
      <c r="M12" s="43">
        <v>62336</v>
      </c>
    </row>
    <row r="13" spans="1:14" ht="15" customHeight="1" x14ac:dyDescent="0.25">
      <c r="A13" s="15" t="s">
        <v>5</v>
      </c>
      <c r="B13" s="41" t="s">
        <v>12</v>
      </c>
      <c r="C13" s="63">
        <v>0</v>
      </c>
      <c r="D13" s="63">
        <v>540755</v>
      </c>
      <c r="E13" s="63">
        <v>128841</v>
      </c>
      <c r="F13" s="63">
        <v>156548</v>
      </c>
      <c r="G13" s="63">
        <v>468148</v>
      </c>
      <c r="H13" s="63">
        <v>9126</v>
      </c>
      <c r="I13" s="63">
        <v>127510</v>
      </c>
      <c r="J13" s="64">
        <v>10071</v>
      </c>
      <c r="K13" s="65">
        <v>12260</v>
      </c>
      <c r="L13" s="43">
        <v>0</v>
      </c>
      <c r="M13" s="43">
        <v>106430</v>
      </c>
    </row>
    <row r="14" spans="1:14" ht="15" customHeight="1" x14ac:dyDescent="0.25">
      <c r="A14" s="15" t="s">
        <v>10</v>
      </c>
      <c r="B14" s="41" t="s">
        <v>18</v>
      </c>
      <c r="C14" s="63">
        <v>2043417</v>
      </c>
      <c r="D14" s="63">
        <v>260003</v>
      </c>
      <c r="E14" s="63">
        <v>69680</v>
      </c>
      <c r="F14" s="63">
        <v>636940</v>
      </c>
      <c r="G14" s="63">
        <v>145538</v>
      </c>
      <c r="H14" s="63">
        <v>652404</v>
      </c>
      <c r="I14" s="63">
        <v>410226</v>
      </c>
      <c r="J14" s="64">
        <v>717671</v>
      </c>
      <c r="K14" s="65">
        <v>711259</v>
      </c>
      <c r="L14" s="43">
        <v>532747</v>
      </c>
      <c r="M14" s="43">
        <v>177410</v>
      </c>
    </row>
    <row r="15" spans="1:14" ht="15" customHeight="1" x14ac:dyDescent="0.25">
      <c r="A15" s="15" t="s">
        <v>9</v>
      </c>
      <c r="B15" s="41" t="s">
        <v>18</v>
      </c>
      <c r="C15" s="63">
        <v>0</v>
      </c>
      <c r="D15" s="63">
        <v>725</v>
      </c>
      <c r="E15" s="63">
        <v>0</v>
      </c>
      <c r="F15" s="63">
        <v>1.5</v>
      </c>
      <c r="G15" s="63">
        <v>11016</v>
      </c>
      <c r="H15" s="63">
        <v>0</v>
      </c>
      <c r="I15" s="63">
        <v>42531</v>
      </c>
      <c r="J15" s="64">
        <v>24339</v>
      </c>
      <c r="K15" s="65">
        <v>6419</v>
      </c>
      <c r="L15" s="43">
        <v>16000</v>
      </c>
      <c r="M15" s="43">
        <v>0</v>
      </c>
    </row>
    <row r="16" spans="1:14" ht="15" customHeight="1" x14ac:dyDescent="0.25">
      <c r="A16" s="16"/>
      <c r="B16" s="16"/>
      <c r="C16" s="17"/>
      <c r="D16" s="17"/>
      <c r="E16" s="17"/>
      <c r="F16" s="17"/>
      <c r="G16" s="17"/>
      <c r="H16" s="17"/>
      <c r="I16" s="17"/>
      <c r="J16" s="11"/>
      <c r="K16" s="11"/>
      <c r="L16" s="11"/>
    </row>
    <row r="17" spans="1:9" ht="15" customHeight="1" x14ac:dyDescent="0.25">
      <c r="A17" s="4"/>
      <c r="B17" s="3"/>
      <c r="C17" s="5"/>
      <c r="D17" s="5"/>
      <c r="E17" s="5"/>
      <c r="F17" s="5"/>
      <c r="G17" s="5"/>
      <c r="H17" s="5"/>
      <c r="I17" s="5"/>
    </row>
    <row r="18" spans="1:9" ht="15" customHeight="1" x14ac:dyDescent="0.25">
      <c r="A18" s="7" t="s">
        <v>14</v>
      </c>
      <c r="B18" s="1"/>
      <c r="C18" s="1"/>
      <c r="D18" s="1"/>
      <c r="E18" s="1"/>
      <c r="F18" s="1"/>
      <c r="G18" s="1"/>
      <c r="H18" s="1"/>
      <c r="I18" s="1"/>
    </row>
    <row r="19" spans="1:9" ht="15" customHeight="1" x14ac:dyDescent="0.25">
      <c r="A19" s="8" t="s">
        <v>15</v>
      </c>
      <c r="B19" s="2"/>
      <c r="C19" s="2"/>
      <c r="D19" s="2"/>
      <c r="E19" s="2"/>
      <c r="F19" s="2"/>
      <c r="G19" s="2"/>
      <c r="H19" s="2"/>
      <c r="I19" s="2"/>
    </row>
    <row r="20" spans="1:9" ht="15" customHeight="1" x14ac:dyDescent="0.25">
      <c r="A20" s="9" t="s">
        <v>19</v>
      </c>
    </row>
  </sheetData>
  <sortState ref="A12:K15">
    <sortCondition descending="1" ref="K12:K15"/>
  </sortState>
  <mergeCells count="2">
    <mergeCell ref="A9:M9"/>
    <mergeCell ref="A1:M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workbookViewId="0">
      <selection activeCell="H20" sqref="H20"/>
    </sheetView>
  </sheetViews>
  <sheetFormatPr defaultColWidth="16.42578125" defaultRowHeight="15" x14ac:dyDescent="0.25"/>
  <sheetData>
    <row r="1" spans="1:13" ht="16.149999999999999" customHeight="1" x14ac:dyDescent="0.25">
      <c r="A1" s="74" t="s">
        <v>32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</row>
    <row r="2" spans="1:13" x14ac:dyDescent="0.25">
      <c r="A2" s="31" t="s">
        <v>16</v>
      </c>
      <c r="B2" s="31"/>
      <c r="C2" s="28">
        <v>2015</v>
      </c>
      <c r="D2" s="28">
        <v>2016</v>
      </c>
      <c r="E2" s="28">
        <v>2017</v>
      </c>
      <c r="F2" s="28">
        <v>2018</v>
      </c>
      <c r="G2" s="28">
        <v>2019</v>
      </c>
      <c r="H2" s="28">
        <v>2020</v>
      </c>
      <c r="I2" s="28">
        <v>2021</v>
      </c>
      <c r="J2" s="29">
        <v>2022</v>
      </c>
      <c r="K2" s="28">
        <v>2023</v>
      </c>
      <c r="L2" s="28">
        <v>2024</v>
      </c>
      <c r="M2" s="28" t="s">
        <v>31</v>
      </c>
    </row>
    <row r="3" spans="1:13" x14ac:dyDescent="0.25">
      <c r="A3" s="32" t="s">
        <v>7</v>
      </c>
      <c r="B3" s="33"/>
      <c r="C3" s="59">
        <v>345233</v>
      </c>
      <c r="D3" s="59">
        <v>124741</v>
      </c>
      <c r="E3" s="67">
        <v>320463</v>
      </c>
      <c r="F3" s="67">
        <v>459531</v>
      </c>
      <c r="G3" s="60">
        <v>517972</v>
      </c>
      <c r="H3" s="60">
        <v>588810</v>
      </c>
      <c r="I3" s="60">
        <v>559782.39</v>
      </c>
      <c r="J3" s="61">
        <v>412344.18</v>
      </c>
      <c r="K3" s="60">
        <v>138940.01999999999</v>
      </c>
      <c r="L3" s="38">
        <v>381009.38</v>
      </c>
      <c r="M3" s="38">
        <v>0</v>
      </c>
    </row>
    <row r="4" spans="1:13" x14ac:dyDescent="0.25">
      <c r="A4" s="32" t="s">
        <v>21</v>
      </c>
      <c r="B4" s="33"/>
      <c r="C4" s="59">
        <v>15825</v>
      </c>
      <c r="D4" s="59">
        <v>36459</v>
      </c>
      <c r="E4" s="67">
        <v>3280</v>
      </c>
      <c r="F4" s="67">
        <v>1383</v>
      </c>
      <c r="G4" s="60">
        <v>28824</v>
      </c>
      <c r="H4" s="60">
        <v>15045.67</v>
      </c>
      <c r="I4" s="60">
        <v>9770</v>
      </c>
      <c r="J4" s="61">
        <v>29670.31</v>
      </c>
      <c r="K4" s="60">
        <v>7468.56</v>
      </c>
      <c r="L4" s="38">
        <v>10269.280000000001</v>
      </c>
      <c r="M4" s="38">
        <v>0</v>
      </c>
    </row>
    <row r="5" spans="1:13" x14ac:dyDescent="0.25">
      <c r="A5" s="14" t="s">
        <v>24</v>
      </c>
      <c r="B5" s="33"/>
      <c r="C5" s="68">
        <f>SUM(C3,C4)</f>
        <v>361058</v>
      </c>
      <c r="D5" s="68">
        <f t="shared" ref="D5:M5" si="0">SUM(D3,D4)</f>
        <v>161200</v>
      </c>
      <c r="E5" s="68">
        <f t="shared" si="0"/>
        <v>323743</v>
      </c>
      <c r="F5" s="68">
        <f t="shared" si="0"/>
        <v>460914</v>
      </c>
      <c r="G5" s="68">
        <f t="shared" si="0"/>
        <v>546796</v>
      </c>
      <c r="H5" s="68">
        <f t="shared" si="0"/>
        <v>603855.67000000004</v>
      </c>
      <c r="I5" s="68">
        <f t="shared" si="0"/>
        <v>569552.39</v>
      </c>
      <c r="J5" s="68">
        <f t="shared" si="0"/>
        <v>442014.49</v>
      </c>
      <c r="K5" s="68">
        <f t="shared" si="0"/>
        <v>146408.57999999999</v>
      </c>
      <c r="L5" s="68">
        <f t="shared" si="0"/>
        <v>391278.66000000003</v>
      </c>
      <c r="M5" s="68">
        <f t="shared" si="0"/>
        <v>0</v>
      </c>
    </row>
    <row r="6" spans="1:13" ht="27" customHeight="1" x14ac:dyDescent="0.25">
      <c r="C6" s="6"/>
      <c r="D6" s="10"/>
      <c r="E6" s="10"/>
      <c r="F6" s="10"/>
      <c r="J6" s="12"/>
    </row>
    <row r="7" spans="1:13" x14ac:dyDescent="0.25">
      <c r="A7" s="73" t="s">
        <v>13</v>
      </c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</row>
    <row r="8" spans="1:13" x14ac:dyDescent="0.25">
      <c r="A8" s="26" t="s">
        <v>16</v>
      </c>
      <c r="B8" s="27" t="s">
        <v>17</v>
      </c>
      <c r="C8" s="27">
        <v>2015</v>
      </c>
      <c r="D8" s="27">
        <v>2016</v>
      </c>
      <c r="E8" s="28">
        <v>2017</v>
      </c>
      <c r="F8" s="28">
        <v>2018</v>
      </c>
      <c r="G8" s="28">
        <v>2019</v>
      </c>
      <c r="H8" s="28">
        <v>2020</v>
      </c>
      <c r="I8" s="28">
        <v>2021</v>
      </c>
      <c r="J8" s="29">
        <v>2022</v>
      </c>
      <c r="K8" s="28">
        <v>2023</v>
      </c>
      <c r="L8" s="28">
        <v>2024</v>
      </c>
      <c r="M8" s="28" t="s">
        <v>31</v>
      </c>
    </row>
    <row r="9" spans="1:13" x14ac:dyDescent="0.25">
      <c r="A9" s="49" t="s">
        <v>7</v>
      </c>
      <c r="B9" s="41" t="s">
        <v>18</v>
      </c>
      <c r="C9" s="69">
        <v>30585</v>
      </c>
      <c r="D9" s="69">
        <v>4778</v>
      </c>
      <c r="E9" s="69">
        <v>28701</v>
      </c>
      <c r="F9" s="69">
        <v>34976</v>
      </c>
      <c r="G9" s="63">
        <v>56757</v>
      </c>
      <c r="H9" s="63">
        <v>63023</v>
      </c>
      <c r="I9" s="63">
        <v>57085</v>
      </c>
      <c r="J9" s="66">
        <v>30519.9</v>
      </c>
      <c r="K9" s="65">
        <v>20112</v>
      </c>
      <c r="L9" s="43">
        <v>26556</v>
      </c>
      <c r="M9" s="43">
        <v>0</v>
      </c>
    </row>
    <row r="10" spans="1:13" x14ac:dyDescent="0.25">
      <c r="A10" s="49" t="s">
        <v>20</v>
      </c>
      <c r="B10" s="41" t="s">
        <v>18</v>
      </c>
      <c r="C10" s="69">
        <v>254</v>
      </c>
      <c r="D10" s="69">
        <v>717</v>
      </c>
      <c r="E10" s="69">
        <v>95</v>
      </c>
      <c r="F10" s="69">
        <v>88</v>
      </c>
      <c r="G10" s="63">
        <v>543</v>
      </c>
      <c r="H10" s="63">
        <v>370</v>
      </c>
      <c r="I10" s="63">
        <v>305</v>
      </c>
      <c r="J10" s="66">
        <v>2856</v>
      </c>
      <c r="K10" s="65">
        <v>1492.1</v>
      </c>
      <c r="L10" s="43">
        <v>622</v>
      </c>
      <c r="M10" s="43">
        <v>0</v>
      </c>
    </row>
    <row r="11" spans="1:13" x14ac:dyDescent="0.25">
      <c r="A11" s="15" t="s">
        <v>6</v>
      </c>
      <c r="B11" s="41"/>
      <c r="C11" s="63">
        <f>SUM(C9,C10)</f>
        <v>30839</v>
      </c>
      <c r="D11" s="63">
        <f t="shared" ref="D11:M11" si="1">SUM(D9,D10)</f>
        <v>5495</v>
      </c>
      <c r="E11" s="63">
        <f t="shared" si="1"/>
        <v>28796</v>
      </c>
      <c r="F11" s="63">
        <f t="shared" si="1"/>
        <v>35064</v>
      </c>
      <c r="G11" s="63">
        <f t="shared" si="1"/>
        <v>57300</v>
      </c>
      <c r="H11" s="63">
        <f t="shared" si="1"/>
        <v>63393</v>
      </c>
      <c r="I11" s="63">
        <f t="shared" si="1"/>
        <v>57390</v>
      </c>
      <c r="J11" s="63">
        <f t="shared" si="1"/>
        <v>33375.9</v>
      </c>
      <c r="K11" s="63">
        <f t="shared" si="1"/>
        <v>21604.1</v>
      </c>
      <c r="L11" s="63">
        <f t="shared" si="1"/>
        <v>27178</v>
      </c>
      <c r="M11" s="63">
        <f t="shared" si="1"/>
        <v>0</v>
      </c>
    </row>
    <row r="12" spans="1:13" x14ac:dyDescent="0.25">
      <c r="A12" s="16"/>
      <c r="B12" s="16"/>
      <c r="C12" s="17"/>
      <c r="D12" s="17"/>
      <c r="E12" s="17"/>
      <c r="F12" s="17"/>
      <c r="G12" s="17"/>
      <c r="H12" s="17"/>
      <c r="I12" s="17"/>
      <c r="J12" s="11"/>
      <c r="K12" s="11"/>
      <c r="L12" s="11"/>
    </row>
    <row r="13" spans="1:13" x14ac:dyDescent="0.25">
      <c r="A13" s="4"/>
      <c r="B13" s="3"/>
      <c r="C13" s="5"/>
      <c r="D13" s="5"/>
      <c r="E13" s="5"/>
      <c r="F13" s="5"/>
      <c r="G13" s="5"/>
      <c r="H13" s="5"/>
      <c r="I13" s="5"/>
    </row>
    <row r="14" spans="1:13" ht="14.45" customHeight="1" x14ac:dyDescent="0.25">
      <c r="A14" s="7" t="s">
        <v>14</v>
      </c>
      <c r="B14" s="1"/>
      <c r="C14" s="1"/>
      <c r="D14" s="1"/>
      <c r="E14" s="1"/>
      <c r="F14" s="1"/>
      <c r="G14" s="1"/>
      <c r="H14" s="1"/>
      <c r="I14" s="1"/>
    </row>
    <row r="15" spans="1:13" x14ac:dyDescent="0.25">
      <c r="A15" s="8" t="s">
        <v>15</v>
      </c>
      <c r="B15" s="2"/>
      <c r="C15" s="2"/>
      <c r="D15" s="2"/>
      <c r="E15" s="2"/>
      <c r="F15" s="2"/>
      <c r="G15" s="2"/>
      <c r="H15" s="2"/>
      <c r="I15" s="2"/>
    </row>
    <row r="16" spans="1:13" x14ac:dyDescent="0.25">
      <c r="A16" s="9" t="s">
        <v>19</v>
      </c>
    </row>
  </sheetData>
  <mergeCells count="2">
    <mergeCell ref="A7:M7"/>
    <mergeCell ref="A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Agriculture Exports 16 - 25</vt:lpstr>
      <vt:lpstr>Coconuts</vt:lpstr>
      <vt:lpstr>Cocoa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2025-11-19T03:08:37Z</dcterms:modified>
</cp:coreProperties>
</file>